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0" windowWidth="3015" windowHeight="1020"/>
  </bookViews>
  <sheets>
    <sheet name="Sheet2" sheetId="2" r:id="rId1"/>
    <sheet name="Sheet3" sheetId="3" r:id="rId2"/>
  </sheets>
  <definedNames>
    <definedName name="_xlnm.Print_Titles" localSheetId="0">Sheet2!$1:$2</definedName>
  </definedNames>
  <calcPr calcId="125725"/>
</workbook>
</file>

<file path=xl/calcChain.xml><?xml version="1.0" encoding="utf-8"?>
<calcChain xmlns="http://schemas.openxmlformats.org/spreadsheetml/2006/main">
  <c r="K20" i="2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K37"/>
  <c r="L37"/>
  <c r="K38"/>
  <c r="L38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G12"/>
  <c r="L12" s="1"/>
  <c r="G15"/>
  <c r="K15" s="1"/>
  <c r="G20"/>
  <c r="F4"/>
  <c r="G4" s="1"/>
  <c r="F5"/>
  <c r="G5" s="1"/>
  <c r="F6"/>
  <c r="G6" s="1"/>
  <c r="K6" s="1"/>
  <c r="F7"/>
  <c r="G7" s="1"/>
  <c r="F8"/>
  <c r="G8" s="1"/>
  <c r="K8" s="1"/>
  <c r="F9"/>
  <c r="G9" s="1"/>
  <c r="F10"/>
  <c r="G10" s="1"/>
  <c r="F11"/>
  <c r="G11" s="1"/>
  <c r="K11" s="1"/>
  <c r="F12"/>
  <c r="F13"/>
  <c r="G13" s="1"/>
  <c r="F14"/>
  <c r="G14" s="1"/>
  <c r="F15"/>
  <c r="F16"/>
  <c r="G16" s="1"/>
  <c r="L16" s="1"/>
  <c r="F17"/>
  <c r="G17" s="1"/>
  <c r="F18"/>
  <c r="G18" s="1"/>
  <c r="F19"/>
  <c r="G19" s="1"/>
  <c r="K19" s="1"/>
  <c r="F20"/>
  <c r="F3"/>
  <c r="G3" s="1"/>
  <c r="K7" l="1"/>
  <c r="L7"/>
  <c r="L17"/>
  <c r="K17"/>
  <c r="L5"/>
  <c r="K5"/>
  <c r="K18"/>
  <c r="L18"/>
  <c r="K10"/>
  <c r="L10"/>
  <c r="L4"/>
  <c r="K4"/>
  <c r="L3"/>
  <c r="K3"/>
  <c r="L13"/>
  <c r="K13"/>
  <c r="L9"/>
  <c r="K9"/>
  <c r="L14"/>
  <c r="K14"/>
  <c r="L15"/>
  <c r="L8"/>
  <c r="K16"/>
  <c r="K12"/>
  <c r="L6"/>
  <c r="L19"/>
  <c r="L11"/>
</calcChain>
</file>

<file path=xl/sharedStrings.xml><?xml version="1.0" encoding="utf-8"?>
<sst xmlns="http://schemas.openxmlformats.org/spreadsheetml/2006/main" count="68" uniqueCount="35">
  <si>
    <t>农科人才公寓引进人员购房相关费用缴纳一览表</t>
    <phoneticPr fontId="3" type="noConversion"/>
  </si>
  <si>
    <t>产权面积（平方米）</t>
    <phoneticPr fontId="3" type="noConversion"/>
  </si>
  <si>
    <t>楼号</t>
    <phoneticPr fontId="3" type="noConversion"/>
  </si>
  <si>
    <t>7、11</t>
  </si>
  <si>
    <t>7、11</t>
    <phoneticPr fontId="7" type="noConversion"/>
  </si>
  <si>
    <t>楼层</t>
    <phoneticPr fontId="3" type="noConversion"/>
  </si>
  <si>
    <t>7、11</t>
    <phoneticPr fontId="3" type="noConversion"/>
  </si>
  <si>
    <r>
      <t>调节额(元/ m</t>
    </r>
    <r>
      <rPr>
        <vertAlign val="superscript"/>
        <sz val="12"/>
        <color rgb="FF000000"/>
        <rFont val="宋体"/>
        <family val="3"/>
        <charset val="134"/>
      </rPr>
      <t>2</t>
    </r>
    <r>
      <rPr>
        <sz val="12"/>
        <color rgb="FF000000"/>
        <rFont val="宋体"/>
        <family val="3"/>
        <charset val="134"/>
      </rPr>
      <t>)</t>
    </r>
    <phoneticPr fontId="3" type="noConversion"/>
  </si>
  <si>
    <r>
      <t>均价(元/ m</t>
    </r>
    <r>
      <rPr>
        <b/>
        <vertAlign val="superscript"/>
        <sz val="12"/>
        <rFont val="宋体"/>
        <family val="3"/>
        <charset val="134"/>
        <scheme val="minor"/>
      </rPr>
      <t>2</t>
    </r>
    <r>
      <rPr>
        <b/>
        <sz val="12"/>
        <rFont val="宋体"/>
        <family val="3"/>
        <charset val="134"/>
        <scheme val="minor"/>
      </rPr>
      <t>)</t>
    </r>
    <phoneticPr fontId="3" type="noConversion"/>
  </si>
  <si>
    <t>一层</t>
    <phoneticPr fontId="3" type="noConversion"/>
  </si>
  <si>
    <t>二层</t>
    <phoneticPr fontId="3" type="noConversion"/>
  </si>
  <si>
    <t>三层</t>
    <phoneticPr fontId="3" type="noConversion"/>
  </si>
  <si>
    <t>四层</t>
    <phoneticPr fontId="3" type="noConversion"/>
  </si>
  <si>
    <t>五层</t>
    <phoneticPr fontId="3" type="noConversion"/>
  </si>
  <si>
    <t>六层</t>
    <phoneticPr fontId="3" type="noConversion"/>
  </si>
  <si>
    <t>七层</t>
    <phoneticPr fontId="3" type="noConversion"/>
  </si>
  <si>
    <t>八层</t>
    <phoneticPr fontId="3" type="noConversion"/>
  </si>
  <si>
    <t>九层</t>
    <phoneticPr fontId="3" type="noConversion"/>
  </si>
  <si>
    <t>十层</t>
    <phoneticPr fontId="3" type="noConversion"/>
  </si>
  <si>
    <t>十一层</t>
    <phoneticPr fontId="3" type="noConversion"/>
  </si>
  <si>
    <t>十二层</t>
    <phoneticPr fontId="3" type="noConversion"/>
  </si>
  <si>
    <t>十三层</t>
    <phoneticPr fontId="3" type="noConversion"/>
  </si>
  <si>
    <t>十四层</t>
    <phoneticPr fontId="3" type="noConversion"/>
  </si>
  <si>
    <t>十五层</t>
    <phoneticPr fontId="3" type="noConversion"/>
  </si>
  <si>
    <t>十六层</t>
    <phoneticPr fontId="3" type="noConversion"/>
  </si>
  <si>
    <t>十七层</t>
    <phoneticPr fontId="3" type="noConversion"/>
  </si>
  <si>
    <t>十八层</t>
    <phoneticPr fontId="3" type="noConversion"/>
  </si>
  <si>
    <r>
      <t>调节后单价(元/ m</t>
    </r>
    <r>
      <rPr>
        <vertAlign val="superscript"/>
        <sz val="12"/>
        <color rgb="FF000000"/>
        <rFont val="宋体"/>
        <family val="3"/>
        <charset val="134"/>
      </rPr>
      <t>2</t>
    </r>
    <r>
      <rPr>
        <sz val="12"/>
        <color rgb="FF000000"/>
        <rFont val="宋体"/>
        <family val="3"/>
        <charset val="134"/>
      </rPr>
      <t>)</t>
    </r>
    <phoneticPr fontId="3" type="noConversion"/>
  </si>
  <si>
    <t>总房款（元）</t>
    <phoneticPr fontId="3" type="noConversion"/>
  </si>
  <si>
    <t>天然气工料费</t>
    <phoneticPr fontId="3" type="noConversion"/>
  </si>
  <si>
    <t>单元门禁系统</t>
    <phoneticPr fontId="3" type="noConversion"/>
  </si>
  <si>
    <t>有线电视工料费</t>
    <phoneticPr fontId="3" type="noConversion"/>
  </si>
  <si>
    <r>
      <t>契税（房款</t>
    </r>
    <r>
      <rPr>
        <b/>
        <sz val="12"/>
        <color theme="1"/>
        <rFont val="Arial"/>
        <family val="2"/>
      </rPr>
      <t>3%</t>
    </r>
    <r>
      <rPr>
        <b/>
        <sz val="12"/>
        <color theme="1"/>
        <rFont val="宋体"/>
        <family val="3"/>
        <charset val="134"/>
      </rPr>
      <t>）</t>
    </r>
    <phoneticPr fontId="3" type="noConversion"/>
  </si>
  <si>
    <r>
      <t>维修基金（房款</t>
    </r>
    <r>
      <rPr>
        <b/>
        <sz val="12"/>
        <color theme="1"/>
        <rFont val="Arial"/>
        <family val="2"/>
      </rPr>
      <t>3%</t>
    </r>
    <r>
      <rPr>
        <b/>
        <sz val="12"/>
        <color theme="1"/>
        <rFont val="宋体"/>
        <family val="3"/>
        <charset val="134"/>
      </rPr>
      <t>）</t>
    </r>
    <phoneticPr fontId="3" type="noConversion"/>
  </si>
  <si>
    <t>工本费</t>
    <phoneticPr fontId="3" type="noConversion"/>
  </si>
</sst>
</file>

<file path=xl/styles.xml><?xml version="1.0" encoding="utf-8"?>
<styleSheet xmlns="http://schemas.openxmlformats.org/spreadsheetml/2006/main">
  <numFmts count="4">
    <numFmt numFmtId="177" formatCode="0.00_);[Red]\(0.00\)"/>
    <numFmt numFmtId="184" formatCode="0_);[Red]\(0\)"/>
    <numFmt numFmtId="186" formatCode="0;_ÿ"/>
    <numFmt numFmtId="189" formatCode="0_ "/>
  </numFmts>
  <fonts count="13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Arial"/>
      <family val="2"/>
    </font>
    <font>
      <sz val="12"/>
      <color rgb="FF000000"/>
      <name val="宋体"/>
      <family val="3"/>
      <charset val="134"/>
    </font>
    <font>
      <vertAlign val="superscript"/>
      <sz val="12"/>
      <color rgb="FF000000"/>
      <name val="宋体"/>
      <family val="3"/>
      <charset val="134"/>
    </font>
    <font>
      <b/>
      <vertAlign val="superscript"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/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4" fontId="4" fillId="0" borderId="1" xfId="0" applyNumberFormat="1" applyFont="1" applyFill="1" applyBorder="1" applyAlignment="1">
      <alignment horizontal="center" vertical="center"/>
    </xf>
    <xf numFmtId="189" fontId="4" fillId="0" borderId="1" xfId="0" applyNumberFormat="1" applyFont="1" applyBorder="1" applyAlignment="1"/>
    <xf numFmtId="0" fontId="2" fillId="0" borderId="0" xfId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84" fontId="10" fillId="0" borderId="1" xfId="0" applyNumberFormat="1" applyFont="1" applyBorder="1" applyAlignment="1">
      <alignment horizontal="center" vertical="center" wrapText="1"/>
    </xf>
    <xf numFmtId="186" fontId="4" fillId="0" borderId="1" xfId="0" applyNumberFormat="1" applyFont="1" applyFill="1" applyBorder="1" applyAlignment="1">
      <alignment horizontal="center" vertical="center"/>
    </xf>
  </cellXfs>
  <cellStyles count="18">
    <cellStyle name="常规" xfId="0" builtinId="0"/>
    <cellStyle name="常规 10" xfId="9"/>
    <cellStyle name="常规 11" xfId="10"/>
    <cellStyle name="常规 12" xfId="11"/>
    <cellStyle name="常规 13" xfId="12"/>
    <cellStyle name="常规 14" xfId="13"/>
    <cellStyle name="常规 15" xfId="14"/>
    <cellStyle name="常规 16" xfId="15"/>
    <cellStyle name="常规 17" xfId="16"/>
    <cellStyle name="常规 18" xfId="17"/>
    <cellStyle name="常规 2" xfId="1"/>
    <cellStyle name="常规 3" xfId="3"/>
    <cellStyle name="常规 4" xfId="4"/>
    <cellStyle name="常规 5" xfId="5"/>
    <cellStyle name="常规 6" xfId="6"/>
    <cellStyle name="常规 7" xfId="7"/>
    <cellStyle name="常规 9" xfId="8"/>
    <cellStyle name="常规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workbookViewId="0">
      <selection activeCell="C13" sqref="C13"/>
    </sheetView>
  </sheetViews>
  <sheetFormatPr defaultRowHeight="13.5"/>
  <cols>
    <col min="1" max="1" width="9.5" customWidth="1"/>
    <col min="2" max="2" width="10.375" customWidth="1"/>
    <col min="3" max="3" width="12.5" customWidth="1"/>
    <col min="4" max="4" width="11.5" customWidth="1"/>
    <col min="5" max="5" width="11.125" customWidth="1"/>
    <col min="6" max="6" width="12.5" customWidth="1"/>
    <col min="7" max="7" width="11.625" customWidth="1"/>
    <col min="8" max="8" width="10.75" customWidth="1"/>
    <col min="9" max="9" width="9.25" customWidth="1"/>
    <col min="10" max="10" width="10.125" customWidth="1"/>
    <col min="11" max="11" width="9.5" customWidth="1"/>
    <col min="12" max="12" width="13.375" customWidth="1"/>
    <col min="13" max="13" width="8.375" customWidth="1"/>
  </cols>
  <sheetData>
    <row r="1" spans="1:13" ht="31.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35.25" customHeight="1">
      <c r="A2" s="11" t="s">
        <v>2</v>
      </c>
      <c r="B2" s="11" t="s">
        <v>5</v>
      </c>
      <c r="C2" s="11" t="s">
        <v>1</v>
      </c>
      <c r="D2" s="11" t="s">
        <v>8</v>
      </c>
      <c r="E2" s="11" t="s">
        <v>7</v>
      </c>
      <c r="F2" s="11" t="s">
        <v>27</v>
      </c>
      <c r="G2" s="11" t="s">
        <v>28</v>
      </c>
      <c r="H2" s="11" t="s">
        <v>29</v>
      </c>
      <c r="I2" s="11" t="s">
        <v>30</v>
      </c>
      <c r="J2" s="11" t="s">
        <v>31</v>
      </c>
      <c r="K2" s="11" t="s">
        <v>32</v>
      </c>
      <c r="L2" s="11" t="s">
        <v>33</v>
      </c>
      <c r="M2" s="11" t="s">
        <v>34</v>
      </c>
    </row>
    <row r="3" spans="1:13" s="1" customFormat="1" ht="24.75" customHeight="1">
      <c r="A3" s="2" t="s">
        <v>4</v>
      </c>
      <c r="B3" s="3" t="s">
        <v>9</v>
      </c>
      <c r="C3" s="6">
        <v>148.26</v>
      </c>
      <c r="D3" s="8">
        <v>2720</v>
      </c>
      <c r="E3" s="12">
        <v>-180</v>
      </c>
      <c r="F3" s="13">
        <f>D3+E3</f>
        <v>2540</v>
      </c>
      <c r="G3" s="14">
        <f>C3*F3</f>
        <v>376580.39999999997</v>
      </c>
      <c r="H3" s="5">
        <v>2580</v>
      </c>
      <c r="I3" s="5">
        <v>500</v>
      </c>
      <c r="J3" s="5">
        <v>380</v>
      </c>
      <c r="K3" s="9">
        <f>G3*0.03</f>
        <v>11297.411999999998</v>
      </c>
      <c r="L3" s="9">
        <f>G3*0.03</f>
        <v>11297.411999999998</v>
      </c>
      <c r="M3" s="7">
        <v>80</v>
      </c>
    </row>
    <row r="4" spans="1:13" s="1" customFormat="1" ht="24.75" customHeight="1">
      <c r="A4" s="2" t="s">
        <v>6</v>
      </c>
      <c r="B4" s="3" t="s">
        <v>10</v>
      </c>
      <c r="C4" s="6">
        <v>148.26</v>
      </c>
      <c r="D4" s="8">
        <v>2720</v>
      </c>
      <c r="E4" s="12">
        <v>-150</v>
      </c>
      <c r="F4" s="13">
        <f t="shared" ref="F4:F20" si="0">D4+E4</f>
        <v>2570</v>
      </c>
      <c r="G4" s="14">
        <f t="shared" ref="G4:G38" si="1">C4*F4</f>
        <v>381028.19999999995</v>
      </c>
      <c r="H4" s="5">
        <v>2580</v>
      </c>
      <c r="I4" s="5">
        <v>500</v>
      </c>
      <c r="J4" s="5">
        <v>380</v>
      </c>
      <c r="K4" s="9">
        <f t="shared" ref="K4:K20" si="2">G4*0.03</f>
        <v>11430.845999999998</v>
      </c>
      <c r="L4" s="9">
        <f t="shared" ref="L4:L20" si="3">G4*0.03</f>
        <v>11430.845999999998</v>
      </c>
      <c r="M4" s="7">
        <v>80</v>
      </c>
    </row>
    <row r="5" spans="1:13" s="1" customFormat="1" ht="24.75" customHeight="1">
      <c r="A5" s="2" t="s">
        <v>3</v>
      </c>
      <c r="B5" s="3" t="s">
        <v>11</v>
      </c>
      <c r="C5" s="6">
        <v>148.26</v>
      </c>
      <c r="D5" s="8">
        <v>2720</v>
      </c>
      <c r="E5" s="12">
        <v>-120</v>
      </c>
      <c r="F5" s="13">
        <f t="shared" si="0"/>
        <v>2600</v>
      </c>
      <c r="G5" s="14">
        <f t="shared" si="1"/>
        <v>385476</v>
      </c>
      <c r="H5" s="5">
        <v>2580</v>
      </c>
      <c r="I5" s="5">
        <v>500</v>
      </c>
      <c r="J5" s="5">
        <v>380</v>
      </c>
      <c r="K5" s="9">
        <f t="shared" si="2"/>
        <v>11564.279999999999</v>
      </c>
      <c r="L5" s="9">
        <f t="shared" si="3"/>
        <v>11564.279999999999</v>
      </c>
      <c r="M5" s="7">
        <v>80</v>
      </c>
    </row>
    <row r="6" spans="1:13" s="1" customFormat="1" ht="24.75" customHeight="1">
      <c r="A6" s="2" t="s">
        <v>3</v>
      </c>
      <c r="B6" s="3" t="s">
        <v>12</v>
      </c>
      <c r="C6" s="6">
        <v>148.26</v>
      </c>
      <c r="D6" s="8">
        <v>2720</v>
      </c>
      <c r="E6" s="12">
        <v>-90</v>
      </c>
      <c r="F6" s="13">
        <f t="shared" si="0"/>
        <v>2630</v>
      </c>
      <c r="G6" s="14">
        <f t="shared" si="1"/>
        <v>389923.8</v>
      </c>
      <c r="H6" s="5">
        <v>2580</v>
      </c>
      <c r="I6" s="5">
        <v>500</v>
      </c>
      <c r="J6" s="5">
        <v>380</v>
      </c>
      <c r="K6" s="9">
        <f t="shared" si="2"/>
        <v>11697.714</v>
      </c>
      <c r="L6" s="9">
        <f t="shared" si="3"/>
        <v>11697.714</v>
      </c>
      <c r="M6" s="7">
        <v>80</v>
      </c>
    </row>
    <row r="7" spans="1:13" s="1" customFormat="1" ht="24.75" customHeight="1">
      <c r="A7" s="2" t="s">
        <v>3</v>
      </c>
      <c r="B7" s="3" t="s">
        <v>13</v>
      </c>
      <c r="C7" s="6">
        <v>148.26</v>
      </c>
      <c r="D7" s="8">
        <v>2720</v>
      </c>
      <c r="E7" s="12">
        <v>-60</v>
      </c>
      <c r="F7" s="13">
        <f t="shared" si="0"/>
        <v>2660</v>
      </c>
      <c r="G7" s="14">
        <f t="shared" si="1"/>
        <v>394371.6</v>
      </c>
      <c r="H7" s="5">
        <v>2580</v>
      </c>
      <c r="I7" s="5">
        <v>500</v>
      </c>
      <c r="J7" s="5">
        <v>380</v>
      </c>
      <c r="K7" s="9">
        <f t="shared" si="2"/>
        <v>11831.147999999999</v>
      </c>
      <c r="L7" s="9">
        <f t="shared" si="3"/>
        <v>11831.147999999999</v>
      </c>
      <c r="M7" s="7">
        <v>80</v>
      </c>
    </row>
    <row r="8" spans="1:13" s="1" customFormat="1" ht="24.75" customHeight="1">
      <c r="A8" s="2" t="s">
        <v>3</v>
      </c>
      <c r="B8" s="3" t="s">
        <v>14</v>
      </c>
      <c r="C8" s="6">
        <v>148.26</v>
      </c>
      <c r="D8" s="8">
        <v>2720</v>
      </c>
      <c r="E8" s="12">
        <v>-30</v>
      </c>
      <c r="F8" s="13">
        <f t="shared" si="0"/>
        <v>2690</v>
      </c>
      <c r="G8" s="14">
        <f t="shared" si="1"/>
        <v>398819.39999999997</v>
      </c>
      <c r="H8" s="5">
        <v>2580</v>
      </c>
      <c r="I8" s="5">
        <v>500</v>
      </c>
      <c r="J8" s="5">
        <v>380</v>
      </c>
      <c r="K8" s="9">
        <f t="shared" si="2"/>
        <v>11964.581999999999</v>
      </c>
      <c r="L8" s="9">
        <f t="shared" si="3"/>
        <v>11964.581999999999</v>
      </c>
      <c r="M8" s="7">
        <v>80</v>
      </c>
    </row>
    <row r="9" spans="1:13" s="1" customFormat="1" ht="24.75" customHeight="1">
      <c r="A9" s="2" t="s">
        <v>3</v>
      </c>
      <c r="B9" s="3" t="s">
        <v>15</v>
      </c>
      <c r="C9" s="6">
        <v>148.26</v>
      </c>
      <c r="D9" s="8">
        <v>2720</v>
      </c>
      <c r="E9" s="12">
        <v>0</v>
      </c>
      <c r="F9" s="13">
        <f t="shared" si="0"/>
        <v>2720</v>
      </c>
      <c r="G9" s="14">
        <f t="shared" si="1"/>
        <v>403267.19999999995</v>
      </c>
      <c r="H9" s="5">
        <v>2580</v>
      </c>
      <c r="I9" s="5">
        <v>500</v>
      </c>
      <c r="J9" s="5">
        <v>380</v>
      </c>
      <c r="K9" s="9">
        <f t="shared" si="2"/>
        <v>12098.015999999998</v>
      </c>
      <c r="L9" s="9">
        <f t="shared" si="3"/>
        <v>12098.015999999998</v>
      </c>
      <c r="M9" s="7">
        <v>80</v>
      </c>
    </row>
    <row r="10" spans="1:13" s="1" customFormat="1" ht="24.75" customHeight="1">
      <c r="A10" s="2" t="s">
        <v>3</v>
      </c>
      <c r="B10" s="3" t="s">
        <v>16</v>
      </c>
      <c r="C10" s="6">
        <v>148.26</v>
      </c>
      <c r="D10" s="8">
        <v>2720</v>
      </c>
      <c r="E10" s="12">
        <v>30</v>
      </c>
      <c r="F10" s="13">
        <f t="shared" si="0"/>
        <v>2750</v>
      </c>
      <c r="G10" s="14">
        <f t="shared" si="1"/>
        <v>407715</v>
      </c>
      <c r="H10" s="5">
        <v>2580</v>
      </c>
      <c r="I10" s="5">
        <v>500</v>
      </c>
      <c r="J10" s="5">
        <v>380</v>
      </c>
      <c r="K10" s="9">
        <f t="shared" si="2"/>
        <v>12231.449999999999</v>
      </c>
      <c r="L10" s="9">
        <f t="shared" si="3"/>
        <v>12231.449999999999</v>
      </c>
      <c r="M10" s="7">
        <v>80</v>
      </c>
    </row>
    <row r="11" spans="1:13" s="1" customFormat="1" ht="24.75" customHeight="1">
      <c r="A11" s="2" t="s">
        <v>3</v>
      </c>
      <c r="B11" s="3" t="s">
        <v>17</v>
      </c>
      <c r="C11" s="6">
        <v>148.26</v>
      </c>
      <c r="D11" s="8">
        <v>2720</v>
      </c>
      <c r="E11" s="12">
        <v>30</v>
      </c>
      <c r="F11" s="13">
        <f t="shared" si="0"/>
        <v>2750</v>
      </c>
      <c r="G11" s="14">
        <f t="shared" si="1"/>
        <v>407715</v>
      </c>
      <c r="H11" s="5">
        <v>2580</v>
      </c>
      <c r="I11" s="5">
        <v>500</v>
      </c>
      <c r="J11" s="5">
        <v>380</v>
      </c>
      <c r="K11" s="9">
        <f t="shared" si="2"/>
        <v>12231.449999999999</v>
      </c>
      <c r="L11" s="9">
        <f t="shared" si="3"/>
        <v>12231.449999999999</v>
      </c>
      <c r="M11" s="7">
        <v>80</v>
      </c>
    </row>
    <row r="12" spans="1:13" s="1" customFormat="1" ht="24.75" customHeight="1">
      <c r="A12" s="2" t="s">
        <v>3</v>
      </c>
      <c r="B12" s="3" t="s">
        <v>18</v>
      </c>
      <c r="C12" s="6">
        <v>148.26</v>
      </c>
      <c r="D12" s="8">
        <v>2720</v>
      </c>
      <c r="E12" s="12">
        <v>60</v>
      </c>
      <c r="F12" s="13">
        <f t="shared" si="0"/>
        <v>2780</v>
      </c>
      <c r="G12" s="14">
        <f t="shared" si="1"/>
        <v>412162.8</v>
      </c>
      <c r="H12" s="5">
        <v>2580</v>
      </c>
      <c r="I12" s="5">
        <v>500</v>
      </c>
      <c r="J12" s="5">
        <v>380</v>
      </c>
      <c r="K12" s="9">
        <f t="shared" si="2"/>
        <v>12364.884</v>
      </c>
      <c r="L12" s="9">
        <f t="shared" si="3"/>
        <v>12364.884</v>
      </c>
      <c r="M12" s="7">
        <v>80</v>
      </c>
    </row>
    <row r="13" spans="1:13" s="1" customFormat="1" ht="24.75" customHeight="1">
      <c r="A13" s="2" t="s">
        <v>3</v>
      </c>
      <c r="B13" s="3" t="s">
        <v>19</v>
      </c>
      <c r="C13" s="6">
        <v>148.26</v>
      </c>
      <c r="D13" s="8">
        <v>2720</v>
      </c>
      <c r="E13" s="12">
        <v>60</v>
      </c>
      <c r="F13" s="13">
        <f t="shared" si="0"/>
        <v>2780</v>
      </c>
      <c r="G13" s="14">
        <f t="shared" si="1"/>
        <v>412162.8</v>
      </c>
      <c r="H13" s="5">
        <v>2580</v>
      </c>
      <c r="I13" s="5">
        <v>500</v>
      </c>
      <c r="J13" s="5">
        <v>380</v>
      </c>
      <c r="K13" s="9">
        <f t="shared" si="2"/>
        <v>12364.884</v>
      </c>
      <c r="L13" s="9">
        <f t="shared" si="3"/>
        <v>12364.884</v>
      </c>
      <c r="M13" s="7">
        <v>80</v>
      </c>
    </row>
    <row r="14" spans="1:13" s="1" customFormat="1" ht="24.75" customHeight="1">
      <c r="A14" s="2" t="s">
        <v>3</v>
      </c>
      <c r="B14" s="3" t="s">
        <v>20</v>
      </c>
      <c r="C14" s="6">
        <v>148.26</v>
      </c>
      <c r="D14" s="8">
        <v>2720</v>
      </c>
      <c r="E14" s="12">
        <v>90</v>
      </c>
      <c r="F14" s="13">
        <f t="shared" si="0"/>
        <v>2810</v>
      </c>
      <c r="G14" s="14">
        <f t="shared" si="1"/>
        <v>416610.6</v>
      </c>
      <c r="H14" s="5">
        <v>2580</v>
      </c>
      <c r="I14" s="5">
        <v>500</v>
      </c>
      <c r="J14" s="5">
        <v>380</v>
      </c>
      <c r="K14" s="9">
        <f t="shared" si="2"/>
        <v>12498.317999999999</v>
      </c>
      <c r="L14" s="9">
        <f t="shared" si="3"/>
        <v>12498.317999999999</v>
      </c>
      <c r="M14" s="7">
        <v>80</v>
      </c>
    </row>
    <row r="15" spans="1:13" s="1" customFormat="1" ht="24.75" customHeight="1">
      <c r="A15" s="2" t="s">
        <v>3</v>
      </c>
      <c r="B15" s="3" t="s">
        <v>21</v>
      </c>
      <c r="C15" s="6">
        <v>148.26</v>
      </c>
      <c r="D15" s="8">
        <v>2720</v>
      </c>
      <c r="E15" s="12">
        <v>90</v>
      </c>
      <c r="F15" s="13">
        <f t="shared" si="0"/>
        <v>2810</v>
      </c>
      <c r="G15" s="14">
        <f t="shared" si="1"/>
        <v>416610.6</v>
      </c>
      <c r="H15" s="5">
        <v>2580</v>
      </c>
      <c r="I15" s="5">
        <v>500</v>
      </c>
      <c r="J15" s="5">
        <v>380</v>
      </c>
      <c r="K15" s="9">
        <f t="shared" si="2"/>
        <v>12498.317999999999</v>
      </c>
      <c r="L15" s="9">
        <f t="shared" si="3"/>
        <v>12498.317999999999</v>
      </c>
      <c r="M15" s="7">
        <v>80</v>
      </c>
    </row>
    <row r="16" spans="1:13" s="1" customFormat="1" ht="24.75" customHeight="1">
      <c r="A16" s="2" t="s">
        <v>3</v>
      </c>
      <c r="B16" s="3" t="s">
        <v>22</v>
      </c>
      <c r="C16" s="6">
        <v>148.26</v>
      </c>
      <c r="D16" s="8">
        <v>2720</v>
      </c>
      <c r="E16" s="12">
        <v>120</v>
      </c>
      <c r="F16" s="13">
        <f t="shared" si="0"/>
        <v>2840</v>
      </c>
      <c r="G16" s="14">
        <f t="shared" si="1"/>
        <v>421058.39999999997</v>
      </c>
      <c r="H16" s="5">
        <v>2580</v>
      </c>
      <c r="I16" s="5">
        <v>500</v>
      </c>
      <c r="J16" s="5">
        <v>380</v>
      </c>
      <c r="K16" s="9">
        <f t="shared" si="2"/>
        <v>12631.751999999999</v>
      </c>
      <c r="L16" s="9">
        <f t="shared" si="3"/>
        <v>12631.751999999999</v>
      </c>
      <c r="M16" s="7">
        <v>80</v>
      </c>
    </row>
    <row r="17" spans="1:13" s="1" customFormat="1" ht="24.75" customHeight="1">
      <c r="A17" s="2" t="s">
        <v>3</v>
      </c>
      <c r="B17" s="3" t="s">
        <v>23</v>
      </c>
      <c r="C17" s="6">
        <v>148.26</v>
      </c>
      <c r="D17" s="8">
        <v>2720</v>
      </c>
      <c r="E17" s="12">
        <v>120</v>
      </c>
      <c r="F17" s="13">
        <f t="shared" si="0"/>
        <v>2840</v>
      </c>
      <c r="G17" s="14">
        <f t="shared" si="1"/>
        <v>421058.39999999997</v>
      </c>
      <c r="H17" s="5">
        <v>2580</v>
      </c>
      <c r="I17" s="5">
        <v>500</v>
      </c>
      <c r="J17" s="5">
        <v>380</v>
      </c>
      <c r="K17" s="9">
        <f t="shared" si="2"/>
        <v>12631.751999999999</v>
      </c>
      <c r="L17" s="9">
        <f t="shared" si="3"/>
        <v>12631.751999999999</v>
      </c>
      <c r="M17" s="7">
        <v>80</v>
      </c>
    </row>
    <row r="18" spans="1:13" s="1" customFormat="1" ht="24.75" customHeight="1">
      <c r="A18" s="2" t="s">
        <v>3</v>
      </c>
      <c r="B18" s="3" t="s">
        <v>24</v>
      </c>
      <c r="C18" s="6">
        <v>148.26</v>
      </c>
      <c r="D18" s="8">
        <v>2720</v>
      </c>
      <c r="E18" s="12">
        <v>90</v>
      </c>
      <c r="F18" s="13">
        <f t="shared" si="0"/>
        <v>2810</v>
      </c>
      <c r="G18" s="14">
        <f t="shared" si="1"/>
        <v>416610.6</v>
      </c>
      <c r="H18" s="5">
        <v>2580</v>
      </c>
      <c r="I18" s="5">
        <v>500</v>
      </c>
      <c r="J18" s="5">
        <v>380</v>
      </c>
      <c r="K18" s="9">
        <f t="shared" si="2"/>
        <v>12498.317999999999</v>
      </c>
      <c r="L18" s="9">
        <f t="shared" si="3"/>
        <v>12498.317999999999</v>
      </c>
      <c r="M18" s="7">
        <v>80</v>
      </c>
    </row>
    <row r="19" spans="1:13" s="1" customFormat="1" ht="24.75" customHeight="1">
      <c r="A19" s="2" t="s">
        <v>3</v>
      </c>
      <c r="B19" s="3" t="s">
        <v>25</v>
      </c>
      <c r="C19" s="6">
        <v>148.26</v>
      </c>
      <c r="D19" s="8">
        <v>2720</v>
      </c>
      <c r="E19" s="12">
        <v>90</v>
      </c>
      <c r="F19" s="13">
        <f t="shared" si="0"/>
        <v>2810</v>
      </c>
      <c r="G19" s="14">
        <f t="shared" si="1"/>
        <v>416610.6</v>
      </c>
      <c r="H19" s="5">
        <v>2580</v>
      </c>
      <c r="I19" s="5">
        <v>500</v>
      </c>
      <c r="J19" s="5">
        <v>380</v>
      </c>
      <c r="K19" s="9">
        <f t="shared" si="2"/>
        <v>12498.317999999999</v>
      </c>
      <c r="L19" s="9">
        <f t="shared" si="3"/>
        <v>12498.317999999999</v>
      </c>
      <c r="M19" s="7">
        <v>80</v>
      </c>
    </row>
    <row r="20" spans="1:13" s="1" customFormat="1" ht="24.75" customHeight="1">
      <c r="A20" s="2" t="s">
        <v>3</v>
      </c>
      <c r="B20" s="3" t="s">
        <v>26</v>
      </c>
      <c r="C20" s="6">
        <v>148.26</v>
      </c>
      <c r="D20" s="8">
        <v>2720</v>
      </c>
      <c r="E20" s="12">
        <v>-150</v>
      </c>
      <c r="F20" s="13">
        <f t="shared" si="0"/>
        <v>2570</v>
      </c>
      <c r="G20" s="14">
        <f t="shared" si="1"/>
        <v>381028.19999999995</v>
      </c>
      <c r="H20" s="5">
        <v>2580</v>
      </c>
      <c r="I20" s="5">
        <v>500</v>
      </c>
      <c r="J20" s="5">
        <v>380</v>
      </c>
      <c r="K20" s="9">
        <f t="shared" si="2"/>
        <v>11430.845999999998</v>
      </c>
      <c r="L20" s="9">
        <f t="shared" si="3"/>
        <v>11430.845999999998</v>
      </c>
      <c r="M20" s="7">
        <v>80</v>
      </c>
    </row>
    <row r="21" spans="1:13" s="1" customFormat="1" ht="24.75" customHeight="1">
      <c r="A21" s="4">
        <v>8</v>
      </c>
      <c r="B21" s="3" t="s">
        <v>9</v>
      </c>
      <c r="C21" s="6">
        <v>148.05000000000001</v>
      </c>
      <c r="D21" s="8">
        <v>2720</v>
      </c>
      <c r="E21" s="12">
        <v>-180</v>
      </c>
      <c r="F21" s="13">
        <f>D21+E21</f>
        <v>2540</v>
      </c>
      <c r="G21" s="14">
        <f t="shared" si="1"/>
        <v>376047</v>
      </c>
      <c r="H21" s="5">
        <v>2580</v>
      </c>
      <c r="I21" s="5">
        <v>500</v>
      </c>
      <c r="J21" s="5">
        <v>380</v>
      </c>
      <c r="K21" s="9">
        <f t="shared" ref="K21:K38" si="4">G21*0.03</f>
        <v>11281.41</v>
      </c>
      <c r="L21" s="9">
        <f t="shared" ref="L21:L38" si="5">G21*0.03</f>
        <v>11281.41</v>
      </c>
      <c r="M21" s="7">
        <v>80</v>
      </c>
    </row>
    <row r="22" spans="1:13" s="1" customFormat="1" ht="24.75" customHeight="1">
      <c r="A22" s="4">
        <v>8</v>
      </c>
      <c r="B22" s="3" t="s">
        <v>10</v>
      </c>
      <c r="C22" s="6">
        <v>148.05000000000001</v>
      </c>
      <c r="D22" s="8">
        <v>2720</v>
      </c>
      <c r="E22" s="12">
        <v>-150</v>
      </c>
      <c r="F22" s="13">
        <f t="shared" ref="F22:F38" si="6">D22+E22</f>
        <v>2570</v>
      </c>
      <c r="G22" s="14">
        <f t="shared" si="1"/>
        <v>380488.50000000006</v>
      </c>
      <c r="H22" s="5">
        <v>2580</v>
      </c>
      <c r="I22" s="5">
        <v>500</v>
      </c>
      <c r="J22" s="5">
        <v>380</v>
      </c>
      <c r="K22" s="9">
        <f t="shared" si="4"/>
        <v>11414.655000000001</v>
      </c>
      <c r="L22" s="9">
        <f t="shared" si="5"/>
        <v>11414.655000000001</v>
      </c>
      <c r="M22" s="7">
        <v>80</v>
      </c>
    </row>
    <row r="23" spans="1:13" s="1" customFormat="1" ht="24.75" customHeight="1">
      <c r="A23" s="4">
        <v>8</v>
      </c>
      <c r="B23" s="3" t="s">
        <v>11</v>
      </c>
      <c r="C23" s="6">
        <v>148.05000000000001</v>
      </c>
      <c r="D23" s="8">
        <v>2720</v>
      </c>
      <c r="E23" s="12">
        <v>-120</v>
      </c>
      <c r="F23" s="13">
        <f t="shared" si="6"/>
        <v>2600</v>
      </c>
      <c r="G23" s="14">
        <f t="shared" si="1"/>
        <v>384930.00000000006</v>
      </c>
      <c r="H23" s="5">
        <v>2580</v>
      </c>
      <c r="I23" s="5">
        <v>500</v>
      </c>
      <c r="J23" s="5">
        <v>380</v>
      </c>
      <c r="K23" s="9">
        <f t="shared" si="4"/>
        <v>11547.900000000001</v>
      </c>
      <c r="L23" s="9">
        <f t="shared" si="5"/>
        <v>11547.900000000001</v>
      </c>
      <c r="M23" s="7">
        <v>80</v>
      </c>
    </row>
    <row r="24" spans="1:13" s="1" customFormat="1" ht="24.75" customHeight="1">
      <c r="A24" s="4">
        <v>8</v>
      </c>
      <c r="B24" s="3" t="s">
        <v>12</v>
      </c>
      <c r="C24" s="6">
        <v>148.05000000000001</v>
      </c>
      <c r="D24" s="8">
        <v>2720</v>
      </c>
      <c r="E24" s="12">
        <v>-90</v>
      </c>
      <c r="F24" s="13">
        <f t="shared" si="6"/>
        <v>2630</v>
      </c>
      <c r="G24" s="14">
        <f t="shared" si="1"/>
        <v>389371.50000000006</v>
      </c>
      <c r="H24" s="5">
        <v>2580</v>
      </c>
      <c r="I24" s="5">
        <v>500</v>
      </c>
      <c r="J24" s="5">
        <v>380</v>
      </c>
      <c r="K24" s="9">
        <f t="shared" si="4"/>
        <v>11681.145</v>
      </c>
      <c r="L24" s="9">
        <f t="shared" si="5"/>
        <v>11681.145</v>
      </c>
      <c r="M24" s="7">
        <v>80</v>
      </c>
    </row>
    <row r="25" spans="1:13" s="1" customFormat="1" ht="24.75" customHeight="1">
      <c r="A25" s="4">
        <v>8</v>
      </c>
      <c r="B25" s="3" t="s">
        <v>13</v>
      </c>
      <c r="C25" s="6">
        <v>148.05000000000001</v>
      </c>
      <c r="D25" s="8">
        <v>2720</v>
      </c>
      <c r="E25" s="12">
        <v>-60</v>
      </c>
      <c r="F25" s="13">
        <f t="shared" si="6"/>
        <v>2660</v>
      </c>
      <c r="G25" s="14">
        <f t="shared" si="1"/>
        <v>393813.00000000006</v>
      </c>
      <c r="H25" s="5">
        <v>2580</v>
      </c>
      <c r="I25" s="5">
        <v>500</v>
      </c>
      <c r="J25" s="5">
        <v>380</v>
      </c>
      <c r="K25" s="9">
        <f t="shared" si="4"/>
        <v>11814.390000000001</v>
      </c>
      <c r="L25" s="9">
        <f t="shared" si="5"/>
        <v>11814.390000000001</v>
      </c>
      <c r="M25" s="7">
        <v>80</v>
      </c>
    </row>
    <row r="26" spans="1:13" s="1" customFormat="1" ht="24.75" customHeight="1">
      <c r="A26" s="4">
        <v>8</v>
      </c>
      <c r="B26" s="3" t="s">
        <v>14</v>
      </c>
      <c r="C26" s="6">
        <v>148.05000000000001</v>
      </c>
      <c r="D26" s="8">
        <v>2720</v>
      </c>
      <c r="E26" s="12">
        <v>-30</v>
      </c>
      <c r="F26" s="13">
        <f t="shared" si="6"/>
        <v>2690</v>
      </c>
      <c r="G26" s="14">
        <f t="shared" si="1"/>
        <v>398254.50000000006</v>
      </c>
      <c r="H26" s="5">
        <v>2580</v>
      </c>
      <c r="I26" s="5">
        <v>500</v>
      </c>
      <c r="J26" s="5">
        <v>380</v>
      </c>
      <c r="K26" s="9">
        <f t="shared" si="4"/>
        <v>11947.635000000002</v>
      </c>
      <c r="L26" s="9">
        <f t="shared" si="5"/>
        <v>11947.635000000002</v>
      </c>
      <c r="M26" s="7">
        <v>80</v>
      </c>
    </row>
    <row r="27" spans="1:13" s="1" customFormat="1" ht="24.75" customHeight="1">
      <c r="A27" s="4">
        <v>8</v>
      </c>
      <c r="B27" s="3" t="s">
        <v>15</v>
      </c>
      <c r="C27" s="6">
        <v>148.05000000000001</v>
      </c>
      <c r="D27" s="8">
        <v>2720</v>
      </c>
      <c r="E27" s="12">
        <v>0</v>
      </c>
      <c r="F27" s="13">
        <f t="shared" si="6"/>
        <v>2720</v>
      </c>
      <c r="G27" s="14">
        <f t="shared" si="1"/>
        <v>402696.00000000006</v>
      </c>
      <c r="H27" s="5">
        <v>2580</v>
      </c>
      <c r="I27" s="5">
        <v>500</v>
      </c>
      <c r="J27" s="5">
        <v>380</v>
      </c>
      <c r="K27" s="9">
        <f t="shared" si="4"/>
        <v>12080.880000000001</v>
      </c>
      <c r="L27" s="9">
        <f t="shared" si="5"/>
        <v>12080.880000000001</v>
      </c>
      <c r="M27" s="7">
        <v>80</v>
      </c>
    </row>
    <row r="28" spans="1:13" s="1" customFormat="1" ht="24.75" customHeight="1">
      <c r="A28" s="4">
        <v>8</v>
      </c>
      <c r="B28" s="3" t="s">
        <v>16</v>
      </c>
      <c r="C28" s="6">
        <v>148.05000000000001</v>
      </c>
      <c r="D28" s="8">
        <v>2720</v>
      </c>
      <c r="E28" s="12">
        <v>30</v>
      </c>
      <c r="F28" s="13">
        <f t="shared" si="6"/>
        <v>2750</v>
      </c>
      <c r="G28" s="14">
        <f t="shared" si="1"/>
        <v>407137.50000000006</v>
      </c>
      <c r="H28" s="5">
        <v>2580</v>
      </c>
      <c r="I28" s="5">
        <v>500</v>
      </c>
      <c r="J28" s="5">
        <v>380</v>
      </c>
      <c r="K28" s="9">
        <f t="shared" si="4"/>
        <v>12214.125000000002</v>
      </c>
      <c r="L28" s="9">
        <f t="shared" si="5"/>
        <v>12214.125000000002</v>
      </c>
      <c r="M28" s="7">
        <v>80</v>
      </c>
    </row>
    <row r="29" spans="1:13" s="1" customFormat="1" ht="24.75" customHeight="1">
      <c r="A29" s="4">
        <v>8</v>
      </c>
      <c r="B29" s="3" t="s">
        <v>17</v>
      </c>
      <c r="C29" s="6">
        <v>148.05000000000001</v>
      </c>
      <c r="D29" s="8">
        <v>2720</v>
      </c>
      <c r="E29" s="12">
        <v>30</v>
      </c>
      <c r="F29" s="13">
        <f t="shared" si="6"/>
        <v>2750</v>
      </c>
      <c r="G29" s="14">
        <f t="shared" si="1"/>
        <v>407137.50000000006</v>
      </c>
      <c r="H29" s="5">
        <v>2580</v>
      </c>
      <c r="I29" s="5">
        <v>500</v>
      </c>
      <c r="J29" s="5">
        <v>380</v>
      </c>
      <c r="K29" s="9">
        <f t="shared" si="4"/>
        <v>12214.125000000002</v>
      </c>
      <c r="L29" s="9">
        <f t="shared" si="5"/>
        <v>12214.125000000002</v>
      </c>
      <c r="M29" s="7">
        <v>80</v>
      </c>
    </row>
    <row r="30" spans="1:13" s="1" customFormat="1" ht="24.75" customHeight="1">
      <c r="A30" s="4">
        <v>8</v>
      </c>
      <c r="B30" s="3" t="s">
        <v>18</v>
      </c>
      <c r="C30" s="6">
        <v>148.05000000000001</v>
      </c>
      <c r="D30" s="8">
        <v>2720</v>
      </c>
      <c r="E30" s="12">
        <v>60</v>
      </c>
      <c r="F30" s="13">
        <f t="shared" si="6"/>
        <v>2780</v>
      </c>
      <c r="G30" s="14">
        <f t="shared" si="1"/>
        <v>411579.00000000006</v>
      </c>
      <c r="H30" s="5">
        <v>2580</v>
      </c>
      <c r="I30" s="5">
        <v>500</v>
      </c>
      <c r="J30" s="5">
        <v>380</v>
      </c>
      <c r="K30" s="9">
        <f t="shared" si="4"/>
        <v>12347.37</v>
      </c>
      <c r="L30" s="9">
        <f t="shared" si="5"/>
        <v>12347.37</v>
      </c>
      <c r="M30" s="7">
        <v>80</v>
      </c>
    </row>
    <row r="31" spans="1:13" s="1" customFormat="1" ht="24.75" customHeight="1">
      <c r="A31" s="4">
        <v>8</v>
      </c>
      <c r="B31" s="3" t="s">
        <v>19</v>
      </c>
      <c r="C31" s="6">
        <v>148.05000000000001</v>
      </c>
      <c r="D31" s="8">
        <v>2720</v>
      </c>
      <c r="E31" s="12">
        <v>60</v>
      </c>
      <c r="F31" s="13">
        <f t="shared" si="6"/>
        <v>2780</v>
      </c>
      <c r="G31" s="14">
        <f t="shared" si="1"/>
        <v>411579.00000000006</v>
      </c>
      <c r="H31" s="5">
        <v>2580</v>
      </c>
      <c r="I31" s="5">
        <v>500</v>
      </c>
      <c r="J31" s="5">
        <v>380</v>
      </c>
      <c r="K31" s="9">
        <f t="shared" si="4"/>
        <v>12347.37</v>
      </c>
      <c r="L31" s="9">
        <f t="shared" si="5"/>
        <v>12347.37</v>
      </c>
      <c r="M31" s="7">
        <v>80</v>
      </c>
    </row>
    <row r="32" spans="1:13" s="1" customFormat="1" ht="24.75" customHeight="1">
      <c r="A32" s="4">
        <v>8</v>
      </c>
      <c r="B32" s="3" t="s">
        <v>20</v>
      </c>
      <c r="C32" s="6">
        <v>148.05000000000001</v>
      </c>
      <c r="D32" s="8">
        <v>2720</v>
      </c>
      <c r="E32" s="12">
        <v>90</v>
      </c>
      <c r="F32" s="13">
        <f t="shared" si="6"/>
        <v>2810</v>
      </c>
      <c r="G32" s="14">
        <f t="shared" si="1"/>
        <v>416020.50000000006</v>
      </c>
      <c r="H32" s="5">
        <v>2580</v>
      </c>
      <c r="I32" s="5">
        <v>500</v>
      </c>
      <c r="J32" s="5">
        <v>380</v>
      </c>
      <c r="K32" s="9">
        <f t="shared" si="4"/>
        <v>12480.615000000002</v>
      </c>
      <c r="L32" s="9">
        <f t="shared" si="5"/>
        <v>12480.615000000002</v>
      </c>
      <c r="M32" s="7">
        <v>80</v>
      </c>
    </row>
    <row r="33" spans="1:13" s="1" customFormat="1" ht="24.75" customHeight="1">
      <c r="A33" s="4">
        <v>8</v>
      </c>
      <c r="B33" s="3" t="s">
        <v>21</v>
      </c>
      <c r="C33" s="6">
        <v>148.05000000000001</v>
      </c>
      <c r="D33" s="8">
        <v>2720</v>
      </c>
      <c r="E33" s="12">
        <v>90</v>
      </c>
      <c r="F33" s="13">
        <f t="shared" si="6"/>
        <v>2810</v>
      </c>
      <c r="G33" s="14">
        <f t="shared" si="1"/>
        <v>416020.50000000006</v>
      </c>
      <c r="H33" s="5">
        <v>2580</v>
      </c>
      <c r="I33" s="5">
        <v>500</v>
      </c>
      <c r="J33" s="5">
        <v>380</v>
      </c>
      <c r="K33" s="9">
        <f t="shared" si="4"/>
        <v>12480.615000000002</v>
      </c>
      <c r="L33" s="9">
        <f t="shared" si="5"/>
        <v>12480.615000000002</v>
      </c>
      <c r="M33" s="7">
        <v>80</v>
      </c>
    </row>
    <row r="34" spans="1:13" s="1" customFormat="1" ht="24.75" customHeight="1">
      <c r="A34" s="4">
        <v>8</v>
      </c>
      <c r="B34" s="3" t="s">
        <v>22</v>
      </c>
      <c r="C34" s="6">
        <v>148.05000000000001</v>
      </c>
      <c r="D34" s="8">
        <v>2720</v>
      </c>
      <c r="E34" s="12">
        <v>120</v>
      </c>
      <c r="F34" s="13">
        <f t="shared" si="6"/>
        <v>2840</v>
      </c>
      <c r="G34" s="14">
        <f t="shared" si="1"/>
        <v>420462.00000000006</v>
      </c>
      <c r="H34" s="5">
        <v>2580</v>
      </c>
      <c r="I34" s="5">
        <v>500</v>
      </c>
      <c r="J34" s="5">
        <v>380</v>
      </c>
      <c r="K34" s="9">
        <f t="shared" si="4"/>
        <v>12613.86</v>
      </c>
      <c r="L34" s="9">
        <f t="shared" si="5"/>
        <v>12613.86</v>
      </c>
      <c r="M34" s="7">
        <v>80</v>
      </c>
    </row>
    <row r="35" spans="1:13" s="1" customFormat="1" ht="24.75" customHeight="1">
      <c r="A35" s="4">
        <v>8</v>
      </c>
      <c r="B35" s="3" t="s">
        <v>23</v>
      </c>
      <c r="C35" s="6">
        <v>148.05000000000001</v>
      </c>
      <c r="D35" s="8">
        <v>2720</v>
      </c>
      <c r="E35" s="12">
        <v>120</v>
      </c>
      <c r="F35" s="13">
        <f t="shared" si="6"/>
        <v>2840</v>
      </c>
      <c r="G35" s="14">
        <f t="shared" si="1"/>
        <v>420462.00000000006</v>
      </c>
      <c r="H35" s="5">
        <v>2580</v>
      </c>
      <c r="I35" s="5">
        <v>500</v>
      </c>
      <c r="J35" s="5">
        <v>380</v>
      </c>
      <c r="K35" s="9">
        <f t="shared" si="4"/>
        <v>12613.86</v>
      </c>
      <c r="L35" s="9">
        <f t="shared" si="5"/>
        <v>12613.86</v>
      </c>
      <c r="M35" s="7">
        <v>80</v>
      </c>
    </row>
    <row r="36" spans="1:13" s="1" customFormat="1" ht="24.75" customHeight="1">
      <c r="A36" s="4">
        <v>8</v>
      </c>
      <c r="B36" s="3" t="s">
        <v>24</v>
      </c>
      <c r="C36" s="6">
        <v>148.05000000000001</v>
      </c>
      <c r="D36" s="8">
        <v>2720</v>
      </c>
      <c r="E36" s="12">
        <v>90</v>
      </c>
      <c r="F36" s="13">
        <f t="shared" si="6"/>
        <v>2810</v>
      </c>
      <c r="G36" s="14">
        <f t="shared" si="1"/>
        <v>416020.50000000006</v>
      </c>
      <c r="H36" s="5">
        <v>2580</v>
      </c>
      <c r="I36" s="5">
        <v>500</v>
      </c>
      <c r="J36" s="5">
        <v>380</v>
      </c>
      <c r="K36" s="9">
        <f t="shared" si="4"/>
        <v>12480.615000000002</v>
      </c>
      <c r="L36" s="9">
        <f t="shared" si="5"/>
        <v>12480.615000000002</v>
      </c>
      <c r="M36" s="7">
        <v>80</v>
      </c>
    </row>
    <row r="37" spans="1:13" s="1" customFormat="1" ht="24.75" customHeight="1">
      <c r="A37" s="4">
        <v>8</v>
      </c>
      <c r="B37" s="3" t="s">
        <v>25</v>
      </c>
      <c r="C37" s="6">
        <v>148.05000000000001</v>
      </c>
      <c r="D37" s="8">
        <v>2720</v>
      </c>
      <c r="E37" s="12">
        <v>90</v>
      </c>
      <c r="F37" s="13">
        <f t="shared" si="6"/>
        <v>2810</v>
      </c>
      <c r="G37" s="14">
        <f t="shared" si="1"/>
        <v>416020.50000000006</v>
      </c>
      <c r="H37" s="5">
        <v>2580</v>
      </c>
      <c r="I37" s="5">
        <v>500</v>
      </c>
      <c r="J37" s="5">
        <v>380</v>
      </c>
      <c r="K37" s="9">
        <f t="shared" si="4"/>
        <v>12480.615000000002</v>
      </c>
      <c r="L37" s="9">
        <f t="shared" si="5"/>
        <v>12480.615000000002</v>
      </c>
      <c r="M37" s="7">
        <v>80</v>
      </c>
    </row>
    <row r="38" spans="1:13" s="1" customFormat="1" ht="24.75" customHeight="1">
      <c r="A38" s="4">
        <v>8</v>
      </c>
      <c r="B38" s="3" t="s">
        <v>26</v>
      </c>
      <c r="C38" s="6">
        <v>148.05000000000001</v>
      </c>
      <c r="D38" s="8">
        <v>2720</v>
      </c>
      <c r="E38" s="12">
        <v>-150</v>
      </c>
      <c r="F38" s="13">
        <f t="shared" si="6"/>
        <v>2570</v>
      </c>
      <c r="G38" s="14">
        <f t="shared" si="1"/>
        <v>380488.50000000006</v>
      </c>
      <c r="H38" s="5">
        <v>2580</v>
      </c>
      <c r="I38" s="5">
        <v>500</v>
      </c>
      <c r="J38" s="5">
        <v>380</v>
      </c>
      <c r="K38" s="9">
        <f t="shared" si="4"/>
        <v>11414.655000000001</v>
      </c>
      <c r="L38" s="9">
        <f t="shared" si="5"/>
        <v>11414.655000000001</v>
      </c>
      <c r="M38" s="7">
        <v>80</v>
      </c>
    </row>
  </sheetData>
  <mergeCells count="1">
    <mergeCell ref="A1:M1"/>
  </mergeCells>
  <phoneticPr fontId="3" type="noConversion"/>
  <pageMargins left="0.55118110236220474" right="0.27559055118110237" top="0.59055118110236227" bottom="0.39370078740157483" header="0.27559055118110237" footer="0.19685039370078741"/>
  <pageSetup paperSize="9" orientation="landscape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Company>中国石油大学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孙平阳</dc:creator>
  <cp:lastModifiedBy>孙平阳</cp:lastModifiedBy>
  <cp:lastPrinted>2015-10-21T01:38:30Z</cp:lastPrinted>
  <dcterms:created xsi:type="dcterms:W3CDTF">2015-10-12T03:35:43Z</dcterms:created>
  <dcterms:modified xsi:type="dcterms:W3CDTF">2015-10-21T01:41:51Z</dcterms:modified>
</cp:coreProperties>
</file>